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9" sheetId="1" r:id="rId1"/>
  </sheets>
  <definedNames>
    <definedName name="_xlnm.Print_Area" localSheetId="0">'№9'!$A$1:$E$31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<sst xmlns="http://schemas.openxmlformats.org/spreadsheetml/2006/main" count="61" uniqueCount="61">
  <si>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</si>
  <si>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Код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</si>
  <si>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</si>
  <si>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</si>
  <si>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</si>
  <si>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</si>
  <si>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</si>
  <si>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</si>
  <si>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</si>
  <si>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</si>
  <si>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</si>
  <si>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</si>
  <si>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</si>
  <si>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</si>
  <si>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</si>
  <si>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</si>
  <si>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</si>
  <si>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</si>
  <si>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</si>
  <si>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</si>
  <si>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</si>
  <si>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</si>
  <si>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</si>
  <si>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</si>
  <si>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</si>
  <si>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</si>
  <si>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</si>
  <si>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</si>
  <si>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</si>
  <si>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</si>
  <si>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</si>
  <si>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</si>
  <si>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</si>
  <si>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</si>
  <si>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</si>
  <si>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</si>
  <si>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</si>
  <si>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</si>
  <si>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</si>
  <si>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</si>
  <si>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</si>
  <si>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</si>
  <si>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Сумма на 2014 год, тыс. руб.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</si>
  <si>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</si>
  <si>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</si>
  <si>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</si>
  <si>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</si>
  <si>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</si>
  <si>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</si>
  <si>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</si>
  <si>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</si>
  <si>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</si>
  <si>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</si>
  <si>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Источники внутреннего финансирования дефицита  бюджета муниципального района Сергиевский на плановый период  2014  и 2015 годов</t>
  </si>
  <si>
    <t>Сумма на 2015 год, тыс. руб.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</si>
  <si>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</si>
  <si>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</si>
  <si>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</si>
  <si>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</si>
  <si>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</si>
  <si>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 xml:space="preserve">                 Приложение № 9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68   от  "22" ноября  2013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</si>
</sst>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C1">
      <pane xSplit="20070" topLeftCell="E1" activePane="topLeft" state="split"/>
      <selection pane="topLeft" activeCell="A2" sqref="A2:D4"/>
      <selection pane="topRight" activeCell="E1" sqref="E1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83.25" customHeight="1">
      <c r="C1" s="19" t="s">
        <v>60</v>
      </c>
      <c r="D1" s="19"/>
      <c r="E1" s="19"/>
    </row>
    <row r="2" spans="1:4" ht="18" customHeight="1">
      <c r="A2" s="16" t="s">
        <v>53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4" t="s">
        <v>0</v>
      </c>
      <c r="B5" s="4" t="s">
        <v>1</v>
      </c>
      <c r="C5" s="4" t="s">
        <v>55</v>
      </c>
      <c r="D5" s="4" t="s">
        <v>42</v>
      </c>
      <c r="E5" s="4" t="s">
        <v>54</v>
      </c>
      <c r="F5" s="3"/>
      <c r="G5" s="3"/>
      <c r="H5" s="3"/>
      <c r="I5" s="3"/>
      <c r="J5" s="3"/>
      <c r="K5" s="3"/>
      <c r="L5" s="3"/>
      <c r="M5" s="3"/>
      <c r="N5" s="3"/>
    </row>
    <row r="6" spans="1:14" ht="21" customHeight="1">
      <c r="A6" s="6">
        <v>931</v>
      </c>
      <c r="B6" s="6" t="s">
        <v>33</v>
      </c>
      <c r="C6" s="7" t="s">
        <v>2</v>
      </c>
      <c r="D6" s="9">
        <f>D7+D17+D26+D12</f>
        <v>0</v>
      </c>
      <c r="E6" s="9">
        <f>E7+E17+E26+E12</f>
        <v>0</v>
      </c>
      <c r="F6" s="3"/>
      <c r="G6" s="3"/>
      <c r="H6" s="3"/>
      <c r="I6" s="3"/>
      <c r="J6" s="3"/>
      <c r="K6" s="3"/>
      <c r="L6" s="3"/>
      <c r="M6" s="3"/>
      <c r="N6" s="3"/>
    </row>
    <row r="7" spans="1:14" ht="32.25" customHeight="1">
      <c r="A7" s="6">
        <v>931</v>
      </c>
      <c r="B7" s="6" t="s">
        <v>51</v>
      </c>
      <c r="C7" s="7" t="s">
        <v>52</v>
      </c>
      <c r="D7" s="9">
        <f>D8-D10</f>
        <v>-40000</v>
      </c>
      <c r="E7" s="9">
        <f>E8-E10</f>
        <v>0</v>
      </c>
      <c r="F7" s="3"/>
      <c r="G7" s="3"/>
      <c r="H7" s="3"/>
      <c r="I7" s="3"/>
      <c r="J7" s="3"/>
      <c r="K7" s="3"/>
      <c r="L7" s="3"/>
      <c r="M7" s="3"/>
      <c r="N7" s="3"/>
    </row>
    <row r="8" spans="1:14" ht="32.25" customHeight="1">
      <c r="A8" s="14">
        <v>931</v>
      </c>
      <c r="B8" s="14" t="s">
        <v>47</v>
      </c>
      <c r="C8" s="15" t="s">
        <v>48</v>
      </c>
      <c r="D8" s="9">
        <f>D9</f>
        <v>0</v>
      </c>
      <c r="E8" s="9">
        <f>E9</f>
        <v>0</v>
      </c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4">
        <v>931</v>
      </c>
      <c r="B9" s="14" t="s">
        <v>49</v>
      </c>
      <c r="C9" s="15" t="s">
        <v>50</v>
      </c>
      <c r="D9" s="9">
        <v>0</v>
      </c>
      <c r="E9" s="8">
        <v>0</v>
      </c>
      <c r="F9" s="3"/>
      <c r="G9" s="3"/>
      <c r="H9" s="3"/>
      <c r="I9" s="3"/>
      <c r="J9" s="3"/>
      <c r="K9" s="3"/>
      <c r="L9" s="3"/>
      <c r="M9" s="3"/>
      <c r="N9" s="3"/>
    </row>
    <row r="10" spans="1:14" ht="32.25" customHeight="1">
      <c r="A10" s="14">
        <v>931</v>
      </c>
      <c r="B10" s="14" t="s">
        <v>43</v>
      </c>
      <c r="C10" s="15" t="s">
        <v>44</v>
      </c>
      <c r="D10" s="9">
        <f>D11</f>
        <v>40000</v>
      </c>
      <c r="E10" s="9">
        <f>E11</f>
        <v>0</v>
      </c>
      <c r="F10" s="3"/>
      <c r="G10" s="3"/>
      <c r="H10" s="3"/>
      <c r="I10" s="3"/>
      <c r="J10" s="3"/>
      <c r="K10" s="3"/>
      <c r="L10" s="3"/>
      <c r="M10" s="3"/>
      <c r="N10" s="3"/>
    </row>
    <row r="11" spans="1:14" ht="32.25" customHeight="1">
      <c r="A11" s="14">
        <v>931</v>
      </c>
      <c r="B11" s="14" t="s">
        <v>45</v>
      </c>
      <c r="C11" s="15" t="s">
        <v>46</v>
      </c>
      <c r="D11" s="8">
        <v>40000</v>
      </c>
      <c r="E11" s="8">
        <v>0</v>
      </c>
      <c r="F11" s="3"/>
      <c r="G11" s="3"/>
      <c r="H11" s="3"/>
      <c r="I11" s="3"/>
      <c r="J11" s="3"/>
      <c r="K11" s="3"/>
      <c r="L11" s="3"/>
      <c r="M11" s="3"/>
      <c r="N11" s="3"/>
    </row>
    <row r="12" spans="1:14" ht="32.25" customHeight="1">
      <c r="A12" s="6">
        <v>931</v>
      </c>
      <c r="B12" s="6" t="s">
        <v>15</v>
      </c>
      <c r="C12" s="7" t="s">
        <v>3</v>
      </c>
      <c r="D12" s="9">
        <f>D13-D15</f>
        <v>36000</v>
      </c>
      <c r="E12" s="9">
        <f>E13-E15</f>
        <v>0</v>
      </c>
      <c r="F12" s="3"/>
      <c r="G12" s="3"/>
      <c r="H12" s="3"/>
      <c r="I12" s="3"/>
      <c r="J12" s="3"/>
      <c r="K12" s="3"/>
      <c r="L12" s="3"/>
      <c r="M12" s="3"/>
      <c r="N12" s="3"/>
    </row>
    <row r="13" spans="1:14" ht="30.75" customHeight="1">
      <c r="A13" s="4">
        <v>931</v>
      </c>
      <c r="B13" s="4" t="s">
        <v>56</v>
      </c>
      <c r="C13" s="5" t="s">
        <v>16</v>
      </c>
      <c r="D13" s="11">
        <f>SUM(D14:D14)</f>
        <v>78767</v>
      </c>
      <c r="E13" s="11">
        <f>SUM(E14:E14)</f>
        <v>14661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30" customHeight="1">
      <c r="A14" s="4">
        <v>931</v>
      </c>
      <c r="B14" s="4" t="s">
        <v>57</v>
      </c>
      <c r="C14" s="5" t="s">
        <v>17</v>
      </c>
      <c r="D14" s="11">
        <f>82767-4000</f>
        <v>78767</v>
      </c>
      <c r="E14" s="11">
        <v>14661</v>
      </c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>
      <c r="A15" s="4">
        <v>931</v>
      </c>
      <c r="B15" s="4" t="s">
        <v>58</v>
      </c>
      <c r="C15" s="5" t="s">
        <v>4</v>
      </c>
      <c r="D15" s="11">
        <f>SUM(D16:D16)</f>
        <v>42767</v>
      </c>
      <c r="E15" s="11">
        <f>SUM(E16:E16)</f>
        <v>14661</v>
      </c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>
      <c r="A16" s="4">
        <v>931</v>
      </c>
      <c r="B16" s="4" t="s">
        <v>59</v>
      </c>
      <c r="C16" s="5" t="s">
        <v>14</v>
      </c>
      <c r="D16" s="11">
        <v>42767</v>
      </c>
      <c r="E16" s="11">
        <v>14661</v>
      </c>
      <c r="F16" s="3"/>
      <c r="G16" s="3"/>
      <c r="H16" s="3"/>
      <c r="I16" s="3"/>
      <c r="J16" s="3"/>
      <c r="K16" s="3"/>
      <c r="L16" s="3"/>
      <c r="M16" s="3"/>
      <c r="N16" s="3"/>
    </row>
    <row r="17" spans="1:14" ht="20.25" customHeight="1">
      <c r="A17" s="6">
        <v>931</v>
      </c>
      <c r="B17" s="6" t="s">
        <v>18</v>
      </c>
      <c r="C17" s="7" t="s">
        <v>5</v>
      </c>
      <c r="D17" s="9">
        <f>D18+D22</f>
        <v>4000</v>
      </c>
      <c r="E17" s="9">
        <f>E18+E22</f>
        <v>0</v>
      </c>
      <c r="F17" s="3"/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4">
        <v>931</v>
      </c>
      <c r="B18" s="4" t="s">
        <v>19</v>
      </c>
      <c r="C18" s="7" t="s">
        <v>6</v>
      </c>
      <c r="D18" s="8">
        <f aca="true" t="shared" si="0" ref="D18:E20">D19</f>
        <v>-699522.57707</v>
      </c>
      <c r="E18" s="8">
        <f t="shared" si="0"/>
        <v>-611723.62956</v>
      </c>
      <c r="F18" s="3"/>
      <c r="G18" s="3"/>
      <c r="H18" s="3"/>
      <c r="I18" s="3"/>
      <c r="J18" s="3"/>
      <c r="K18" s="3"/>
      <c r="L18" s="3"/>
      <c r="M18" s="3"/>
      <c r="N18" s="3"/>
    </row>
    <row r="19" spans="1:14" ht="20.25" customHeight="1">
      <c r="A19" s="4">
        <v>931</v>
      </c>
      <c r="B19" s="4" t="s">
        <v>20</v>
      </c>
      <c r="C19" s="5" t="s">
        <v>7</v>
      </c>
      <c r="D19" s="8">
        <f t="shared" si="0"/>
        <v>-699522.57707</v>
      </c>
      <c r="E19" s="8">
        <f t="shared" si="0"/>
        <v>-611723.62956</v>
      </c>
      <c r="F19" s="3"/>
      <c r="G19" s="3"/>
      <c r="H19" s="3"/>
      <c r="I19" s="3"/>
      <c r="J19" s="3"/>
      <c r="K19" s="3"/>
      <c r="L19" s="3"/>
      <c r="M19" s="3"/>
      <c r="N19" s="3"/>
    </row>
    <row r="20" spans="1:14" ht="20.25" customHeight="1">
      <c r="A20" s="4">
        <v>931</v>
      </c>
      <c r="B20" s="4" t="s">
        <v>21</v>
      </c>
      <c r="C20" s="5" t="s">
        <v>8</v>
      </c>
      <c r="D20" s="8">
        <f t="shared" si="0"/>
        <v>-699522.57707</v>
      </c>
      <c r="E20" s="8">
        <f t="shared" si="0"/>
        <v>-611723.62956</v>
      </c>
      <c r="F20" s="3"/>
      <c r="G20" s="3"/>
      <c r="H20" s="3"/>
      <c r="I20" s="3"/>
      <c r="J20" s="3"/>
      <c r="K20" s="3"/>
      <c r="L20" s="3"/>
      <c r="M20" s="3"/>
      <c r="N20" s="3"/>
    </row>
    <row r="21" spans="1:14" ht="20.25" customHeight="1">
      <c r="A21" s="4">
        <v>931</v>
      </c>
      <c r="B21" s="4" t="s">
        <v>22</v>
      </c>
      <c r="C21" s="5" t="s">
        <v>28</v>
      </c>
      <c r="D21" s="8">
        <f>-(620755.57707+D14+D8)</f>
        <v>-699522.57707</v>
      </c>
      <c r="E21" s="8">
        <f>-(597062.62956+E14+E8)</f>
        <v>-611723.62956</v>
      </c>
      <c r="F21" s="3"/>
      <c r="G21" s="3"/>
      <c r="H21" s="3"/>
      <c r="I21" s="3"/>
      <c r="J21" s="3"/>
      <c r="K21" s="3"/>
      <c r="L21" s="3"/>
      <c r="M21" s="3"/>
      <c r="N21" s="3"/>
    </row>
    <row r="22" spans="1:14" ht="18.75" customHeight="1">
      <c r="A22" s="4">
        <v>931</v>
      </c>
      <c r="B22" s="4" t="s">
        <v>23</v>
      </c>
      <c r="C22" s="7" t="s">
        <v>9</v>
      </c>
      <c r="D22" s="8">
        <f aca="true" t="shared" si="1" ref="D22:E24">D23</f>
        <v>703522.57707</v>
      </c>
      <c r="E22" s="8">
        <f t="shared" si="1"/>
        <v>611723.62956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1" customHeight="1">
      <c r="A23" s="4">
        <v>931</v>
      </c>
      <c r="B23" s="4" t="s">
        <v>24</v>
      </c>
      <c r="C23" s="5" t="s">
        <v>10</v>
      </c>
      <c r="D23" s="8">
        <f t="shared" si="1"/>
        <v>703522.57707</v>
      </c>
      <c r="E23" s="8">
        <f t="shared" si="1"/>
        <v>611723.62956</v>
      </c>
      <c r="F23" s="3"/>
      <c r="G23" s="3"/>
      <c r="H23" s="3"/>
      <c r="I23" s="3"/>
      <c r="J23" s="3"/>
      <c r="K23" s="3"/>
      <c r="L23" s="3"/>
      <c r="M23" s="3"/>
      <c r="N23" s="3"/>
    </row>
    <row r="24" spans="1:14" ht="20.25" customHeight="1">
      <c r="A24" s="4">
        <v>931</v>
      </c>
      <c r="B24" s="4" t="s">
        <v>25</v>
      </c>
      <c r="C24" s="5" t="s">
        <v>11</v>
      </c>
      <c r="D24" s="8">
        <f t="shared" si="1"/>
        <v>703522.57707</v>
      </c>
      <c r="E24" s="8">
        <f t="shared" si="1"/>
        <v>611723.62956</v>
      </c>
      <c r="F24" s="3"/>
      <c r="G24" s="3"/>
      <c r="H24" s="3"/>
      <c r="I24" s="3"/>
      <c r="J24" s="3"/>
      <c r="K24" s="3"/>
      <c r="L24" s="3"/>
      <c r="M24" s="3"/>
      <c r="N24" s="3"/>
    </row>
    <row r="25" spans="1:14" ht="21.75" customHeight="1">
      <c r="A25" s="4">
        <v>931</v>
      </c>
      <c r="B25" s="4" t="s">
        <v>27</v>
      </c>
      <c r="C25" s="5" t="s">
        <v>26</v>
      </c>
      <c r="D25" s="8">
        <f>620755.57707+D15+D10</f>
        <v>703522.57707</v>
      </c>
      <c r="E25" s="8">
        <f>597062.62956+E15+E11</f>
        <v>611723.62956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21.75" customHeight="1" hidden="1">
      <c r="A26" s="6">
        <v>931</v>
      </c>
      <c r="B26" s="6" t="s">
        <v>40</v>
      </c>
      <c r="C26" s="7" t="s">
        <v>41</v>
      </c>
      <c r="D26" s="9">
        <f>D27+D30</f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36" customHeight="1" hidden="1">
      <c r="A27" s="13">
        <v>931</v>
      </c>
      <c r="B27" s="4" t="s">
        <v>38</v>
      </c>
      <c r="C27" s="5" t="s">
        <v>39</v>
      </c>
      <c r="D27" s="8">
        <f>D28</f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51" customHeight="1" hidden="1">
      <c r="A28" s="13">
        <v>931</v>
      </c>
      <c r="B28" s="4" t="s">
        <v>36</v>
      </c>
      <c r="C28" s="5" t="s">
        <v>37</v>
      </c>
      <c r="D28" s="8">
        <f>D29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41.25" customHeight="1" hidden="1">
      <c r="A29" s="13">
        <v>931</v>
      </c>
      <c r="B29" s="4" t="s">
        <v>34</v>
      </c>
      <c r="C29" s="5" t="s">
        <v>35</v>
      </c>
      <c r="D29" s="8"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24" customHeight="1" hidden="1">
      <c r="A30" s="6">
        <v>931</v>
      </c>
      <c r="B30" s="6" t="s">
        <v>29</v>
      </c>
      <c r="C30" s="7" t="s">
        <v>12</v>
      </c>
      <c r="D30" s="12">
        <f>D31</f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21.75" customHeight="1" hidden="1">
      <c r="A31" s="4">
        <v>931</v>
      </c>
      <c r="B31" s="4" t="s">
        <v>30</v>
      </c>
      <c r="C31" s="5" t="s">
        <v>13</v>
      </c>
      <c r="D31" s="10">
        <f>D32</f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35.25" customHeight="1" hidden="1">
      <c r="A32" s="4">
        <v>931</v>
      </c>
      <c r="B32" s="4" t="s">
        <v>32</v>
      </c>
      <c r="C32" s="5" t="s">
        <v>31</v>
      </c>
      <c r="D32" s="10"/>
      <c r="E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8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8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8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8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8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8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8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8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8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8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8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8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8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8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8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8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8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8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8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8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8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8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8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8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8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8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8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8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8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8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8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8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8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8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8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8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8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8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8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8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8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8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8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8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8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8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8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8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8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8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8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8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8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8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8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8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8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8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8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8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8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8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8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8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8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8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8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8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8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8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8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8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8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8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8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8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8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8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8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8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8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8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8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8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8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8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8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8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8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8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8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8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8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8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8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8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8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8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8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8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8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8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8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8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8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8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8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8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</sheetData>
  <sheetProtection/>
  <mergeCells count="2">
    <mergeCell ref="A2:D4"/>
    <mergeCell ref="C1:E1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2013-11-20T10:55:53Z</cp:lastPrinted>
  <dcterms:created xsi:type="dcterms:W3CDTF">1996-10-08T23:32:33Z</dcterms:created>
  <dcterms:modified xsi:type="dcterms:W3CDTF">2013-11-22T08:26:16Z</dcterms:modified>
  <cp:category/>
  <cp:version/>
  <cp:contentType/>
  <cp:contentStatus/>
</cp:coreProperties>
</file>